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sandy\Desktop\DPS TRABAJO\403 PROPOSICION\"/>
    </mc:Choice>
  </mc:AlternateContent>
  <xr:revisionPtr revIDLastSave="0" documentId="8_{F88F3898-2045-49DE-BC82-D5A0286F0B7A}" xr6:coauthVersionLast="47" xr6:coauthVersionMax="47" xr10:uidLastSave="{00000000-0000-0000-0000-000000000000}"/>
  <bookViews>
    <workbookView xWindow="-120" yWindow="-120" windowWidth="20730" windowHeight="11160" xr2:uid="{97067983-17B2-417E-8AC7-33229B0F7A8E}"/>
  </bookViews>
  <sheets>
    <sheet name="EJECUCION PRESUPUESTAL " sheetId="1" r:id="rId1"/>
    <sheet name="AVANCE META PROGRAMA-IRACA" sheetId="2" r:id="rId2"/>
    <sheet name="AVANCE META JOVENEZ EN PAZ" sheetId="3" r:id="rId3"/>
    <sheet name="AVANCE META DTM" sheetId="4" r:id="rId4"/>
    <sheet name="AVANCE META FEST" sheetId="5" r:id="rId5"/>
    <sheet name="Avance meta CAC" sheetId="6" r:id="rId6"/>
    <sheet name="AVANCE META DIH" sheetId="7" r:id="rId7"/>
    <sheet name="AVANCE META ReSA" sheetId="8" r:id="rId8"/>
    <sheet name="AVANCE META DAFC." sheetId="9" r:id="rId9"/>
    <sheet name="AVANCE META HAMBRE CERO" sheetId="10" r:id="rId10"/>
    <sheet name="AVANCE META ECONOMIA POPULAR" sheetId="11" r:id="rId11"/>
  </sheets>
  <definedNames>
    <definedName name="_xlnm._FilterDatabase" localSheetId="0" hidden="1">'EJECUCION PRESUPUESTAL '!$A$1:$J$1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D18" i="1"/>
  <c r="E2" i="6"/>
  <c r="E5" i="8"/>
  <c r="E4" i="8"/>
  <c r="E3" i="8"/>
  <c r="E2" i="8"/>
  <c r="E6" i="5"/>
  <c r="E5" i="5"/>
  <c r="E4" i="5"/>
  <c r="E3" i="5"/>
  <c r="E2" i="5"/>
  <c r="E11" i="11"/>
  <c r="E10" i="11"/>
  <c r="E9" i="11"/>
  <c r="E8" i="11"/>
  <c r="E6" i="11"/>
  <c r="E5" i="11"/>
  <c r="E4" i="11"/>
  <c r="E3" i="11"/>
  <c r="E5" i="10"/>
  <c r="E4" i="10"/>
  <c r="E3" i="10"/>
  <c r="E2" i="10"/>
  <c r="E2" i="9"/>
  <c r="E4" i="7"/>
  <c r="E3" i="7"/>
  <c r="D5" i="4"/>
  <c r="D4" i="4"/>
  <c r="D3" i="4"/>
  <c r="D2" i="4"/>
  <c r="E5" i="2"/>
  <c r="E4" i="2"/>
  <c r="E3" i="2"/>
  <c r="E2" i="2"/>
  <c r="E9" i="3"/>
  <c r="E8" i="3"/>
  <c r="E7" i="3"/>
  <c r="E6" i="3"/>
  <c r="E5" i="3"/>
  <c r="E4" i="3"/>
  <c r="E3" i="3"/>
  <c r="E2" i="3"/>
  <c r="E20" i="1" l="1"/>
</calcChain>
</file>

<file path=xl/sharedStrings.xml><?xml version="1.0" encoding="utf-8"?>
<sst xmlns="http://schemas.openxmlformats.org/spreadsheetml/2006/main" count="168" uniqueCount="76">
  <si>
    <t>BPIN</t>
  </si>
  <si>
    <t>NOMBRE PROYECTO</t>
  </si>
  <si>
    <t>PROGRAMA</t>
  </si>
  <si>
    <t>Apropiación Vigente</t>
  </si>
  <si>
    <t>Compromisos</t>
  </si>
  <si>
    <t>% Avance Comp.</t>
  </si>
  <si>
    <t>Obligaciones</t>
  </si>
  <si>
    <t>% Avance
Oblig.</t>
  </si>
  <si>
    <t>Pagos</t>
  </si>
  <si>
    <t>% Avance
Pagos.</t>
  </si>
  <si>
    <t>Implementación de estrategia integral de mejoramiento de capacidades y oportunidades de la alimentación, generación de ingresos y promoción de la integridad étnica de comunidades étnicas Nacional</t>
  </si>
  <si>
    <t>IRACA (NUEVA FICHA)</t>
  </si>
  <si>
    <t>Implementación del Programa Jóvenes en Paz a nivel Nacional</t>
  </si>
  <si>
    <t>JOVENES EN PAZ</t>
  </si>
  <si>
    <t>Implementación de Transferencias Monetarias para población en situación de pobreza o vulnerabilidad a nivel Nacional</t>
  </si>
  <si>
    <t>TRANSFERENCIAS MONETARIAS</t>
  </si>
  <si>
    <t>Implementación de un esquema especial de acompañamiento dirigido a los hogares víctimas de desplazamiento forzado retornados o reubicados en condiciones de vulnerabilidad, a nivel nacional - FIP Nacional</t>
  </si>
  <si>
    <t>FEST (NUEVA FICHA)</t>
  </si>
  <si>
    <t>Fortalecimiento de las capacidades de la población en pobreza y vulnerabilidad hacia la movilidad social Nacional</t>
  </si>
  <si>
    <t>ACOMPAÑAMIENTO</t>
  </si>
  <si>
    <t>Fortalecimiento de Capacidades para el Desarrollo de la Infraestructura Social y Hábitat para la Paz Total a Nivel Nacional - FIP Nacional</t>
  </si>
  <si>
    <t>INFRAESTRUCTURA</t>
  </si>
  <si>
    <t>Implementación de unidades productivas de autoconsumo para población pobre y vulnerable Nacional</t>
  </si>
  <si>
    <t>RESA (2023 - 2027)</t>
  </si>
  <si>
    <t>Implementación Servicio de Orientación y Comunicación de los Programas Misionales de Prosperidad Social para el Fortalecimiento de la Relación Estado - Ciudadano Nacional</t>
  </si>
  <si>
    <t>Centro De Atención Ciudadana</t>
  </si>
  <si>
    <t>Implementación de la estrategia "HAMBRE CERO" para apoyar la accesibilidad a los alimentos de la población en situación de pobreza, extrema pobreza y vulnerabilidad - FIP Nacional</t>
  </si>
  <si>
    <t>HAMBRE CERO (NUEVA FICHA)</t>
  </si>
  <si>
    <t>Implementación del programa Generación de Ingresos y Oportunidades Sostenibles para las Personas, Familias y Micronegocios de la Economía Popular, Comunitaria y Solidaria - genios de la Economía Popular - FIP Nacional</t>
  </si>
  <si>
    <t>ECONOMIA POPULAR</t>
  </si>
  <si>
    <t>TOTAL INVERSIÓN</t>
  </si>
  <si>
    <t>Cuadro elaboración propia</t>
  </si>
  <si>
    <t>Fuente cifras ejecución prespuestal SIIF NACION - MHCP corte 19/20/2025</t>
  </si>
  <si>
    <t>Fuente cifras ejecución metasl PIIP -DNP corte 19/20/2025</t>
  </si>
  <si>
    <t>Cifras en pesos</t>
  </si>
  <si>
    <t xml:space="preserve">NOMBRE </t>
  </si>
  <si>
    <t>META   2025</t>
  </si>
  <si>
    <t>INDICADOR</t>
  </si>
  <si>
    <t>AVANCE META</t>
  </si>
  <si>
    <t>% AVANCE META</t>
  </si>
  <si>
    <t>IRACA</t>
  </si>
  <si>
    <t xml:space="preserve"> Asistencias técnicas realizadas</t>
  </si>
  <si>
    <t>Unidades productivas para el autoconsumo instaladas</t>
  </si>
  <si>
    <t>Unidades productivas colectivas fortalecidas</t>
  </si>
  <si>
    <t># Hogares con acompañamiento familiar</t>
  </si>
  <si>
    <t>NOMBRE</t>
  </si>
  <si>
    <t>Jóvenes en Paz</t>
  </si>
  <si>
    <t># Personas beneficiadas con transferencias monetarias condicionadas</t>
  </si>
  <si>
    <t xml:space="preserve">META </t>
  </si>
  <si>
    <t>RENTA CIUDADANA</t>
  </si>
  <si>
    <t>RENTA JOVEN</t>
  </si>
  <si>
    <t>COLOMBIA MAYOR</t>
  </si>
  <si>
    <t>COMPENSACIÓN DEL IVA</t>
  </si>
  <si>
    <t>Familias En Su Tierra- FEST</t>
  </si>
  <si>
    <t>Asistencias técnicas realizadas</t>
  </si>
  <si>
    <t>Hogares con acompañamiento familiar</t>
  </si>
  <si>
    <t>Hogares vulnerables con mejoramiento de las condiciones físicas o dotación de vivienda realizados</t>
  </si>
  <si>
    <t>Número de iniciativas</t>
  </si>
  <si>
    <t>META  2025</t>
  </si>
  <si>
    <t>Centro de Atención Ciudadana</t>
  </si>
  <si>
    <t># Asistencias técnicas realizadas</t>
  </si>
  <si>
    <t>Infraestructura y Hábitat</t>
  </si>
  <si>
    <t>#Asistencias técnicas realizadas</t>
  </si>
  <si>
    <t>#Proyectos apoyados</t>
  </si>
  <si>
    <t>#Número de  hogares beneficiados con mejoramientos de vivienda  terminados</t>
  </si>
  <si>
    <t>ReSA</t>
  </si>
  <si>
    <t>Acciones de monitoreo y seguimiento desarrolladas</t>
  </si>
  <si>
    <t>Acompañamiento Familiar y Comunitario</t>
  </si>
  <si>
    <t>Hambre Cero</t>
  </si>
  <si>
    <t>Asistencias técnicas realizadas para Unidades de mercado</t>
  </si>
  <si>
    <t>Asistencias técnicas realizadas para el Mejoramiento de Hábitos Alimentarios</t>
  </si>
  <si>
    <t>Personas atendidas mediante entrega de recursos para las necesidades en materia de seguridad alimentaria</t>
  </si>
  <si>
    <t xml:space="preserve">Economía Popular </t>
  </si>
  <si>
    <t xml:space="preserve"> Personas capacitadas</t>
  </si>
  <si>
    <t>Personas beneficiadas</t>
  </si>
  <si>
    <t>Personas fortalecidas con acciones complementarias para la generación de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</si>
</sst>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_-* #,##0_-;\-* #,##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5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167" fontId="0" fillId="0" borderId="8" xfId="5" applyNumberFormat="1" applyFont="1" applyBorder="1" applyAlignment="1">
      <alignment horizontal="center" vertical="center"/>
    </xf>
    <xf numFmtId="9" fontId="0" fillId="0" borderId="8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167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9" fontId="0" fillId="0" borderId="1" xfId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166" fontId="0" fillId="0" borderId="1" xfId="1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6">
    <cellStyle name="Millares" xfId="5" builtinId="3"/>
    <cellStyle name="Millares 2" xfId="2" xr:uid="{6B3FDF99-DB55-4018-BD25-F1B19A742944}"/>
    <cellStyle name="Normal" xfId="0" builtinId="0"/>
    <cellStyle name="Normal 3" xfId="3" xr:uid="{38B86BE0-B433-42D2-9328-7E0E8B6C552F}"/>
    <cellStyle name="Porcentaje" xfId="1" builtinId="5"/>
    <cellStyle name="Porcentaje 2" xfId="4" xr:uid="{7E8E5AA1-5CE6-4AE0-8A0A-824131F1D2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90CA5-C4D8-458E-A4B7-A286A6764BEB}">
  <sheetPr filterMode="1"/>
  <dimension ref="A1:J20"/>
  <sheetViews>
    <sheetView tabSelected="1" workbookViewId="0">
      <pane ySplit="1" topLeftCell="A10" activePane="bottomLeft" state="frozen"/>
      <selection pane="bottomLeft" activeCell="A19" sqref="A19"/>
    </sheetView>
  </sheetViews>
  <sheetFormatPr baseColWidth="10" defaultColWidth="11.42578125" defaultRowHeight="15" x14ac:dyDescent="0.25"/>
  <cols>
    <col min="1" max="1" width="21" style="4" bestFit="1" customWidth="1"/>
    <col min="2" max="2" width="35.28515625" style="4" customWidth="1"/>
    <col min="3" max="3" width="29.85546875" style="4" bestFit="1" customWidth="1"/>
    <col min="4" max="4" width="20.140625" style="4" bestFit="1" customWidth="1"/>
    <col min="5" max="5" width="22.28515625" style="4" customWidth="1"/>
    <col min="6" max="6" width="15.5703125" style="4" customWidth="1"/>
    <col min="7" max="7" width="21.5703125" style="4" customWidth="1"/>
    <col min="8" max="8" width="19.42578125" style="4" customWidth="1"/>
    <col min="9" max="9" width="22.140625" style="4" customWidth="1"/>
    <col min="10" max="10" width="21.28515625" style="4" customWidth="1"/>
    <col min="11" max="16384" width="11.42578125" style="4"/>
  </cols>
  <sheetData>
    <row r="1" spans="1:10" ht="30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8" t="s">
        <v>7</v>
      </c>
      <c r="I1" s="3" t="s">
        <v>8</v>
      </c>
      <c r="J1" s="38" t="s">
        <v>9</v>
      </c>
    </row>
    <row r="2" spans="1:10" ht="90" x14ac:dyDescent="0.25">
      <c r="A2" s="5">
        <v>202400000000192</v>
      </c>
      <c r="B2" s="6" t="s">
        <v>10</v>
      </c>
      <c r="C2" s="2" t="s">
        <v>11</v>
      </c>
      <c r="D2" s="3">
        <v>66832654740</v>
      </c>
      <c r="E2" s="3">
        <v>966595571.34000003</v>
      </c>
      <c r="F2" s="7">
        <v>1.4462923478056649E-2</v>
      </c>
      <c r="G2" s="3">
        <v>586793102.63</v>
      </c>
      <c r="H2" s="7">
        <v>8.7800358210041087E-3</v>
      </c>
      <c r="I2" s="3">
        <v>586793102.63</v>
      </c>
      <c r="J2" s="7">
        <v>8.7800358210041087E-3</v>
      </c>
    </row>
    <row r="3" spans="1:10" ht="30" x14ac:dyDescent="0.25">
      <c r="A3" s="5">
        <v>202300000000206</v>
      </c>
      <c r="B3" s="6" t="s">
        <v>12</v>
      </c>
      <c r="C3" s="8" t="s">
        <v>13</v>
      </c>
      <c r="D3" s="3">
        <v>186026000000</v>
      </c>
      <c r="E3" s="3">
        <v>99529591200</v>
      </c>
      <c r="F3" s="7">
        <v>0.53503053981701487</v>
      </c>
      <c r="G3" s="3">
        <v>99526000000</v>
      </c>
      <c r="H3" s="7">
        <v>0.53501123498865755</v>
      </c>
      <c r="I3" s="3">
        <v>79669800000</v>
      </c>
      <c r="J3" s="7">
        <v>0.42827239203122142</v>
      </c>
    </row>
    <row r="4" spans="1:10" ht="60" x14ac:dyDescent="0.25">
      <c r="A4" s="5">
        <v>202300000000204</v>
      </c>
      <c r="B4" s="6" t="s">
        <v>14</v>
      </c>
      <c r="C4" s="8" t="s">
        <v>15</v>
      </c>
      <c r="D4" s="3">
        <v>4479341155639</v>
      </c>
      <c r="E4" s="3">
        <v>3060759347209.7803</v>
      </c>
      <c r="F4" s="7">
        <v>0.6833057007405251</v>
      </c>
      <c r="G4" s="3">
        <v>2899025015098.2803</v>
      </c>
      <c r="H4" s="7">
        <v>0.64719897734262222</v>
      </c>
      <c r="I4" s="3">
        <v>2898007713964.0601</v>
      </c>
      <c r="J4" s="7">
        <v>0.64697186779707228</v>
      </c>
    </row>
    <row r="5" spans="1:10" ht="105" x14ac:dyDescent="0.25">
      <c r="A5" s="5">
        <v>202400000000050</v>
      </c>
      <c r="B5" s="6" t="s">
        <v>16</v>
      </c>
      <c r="C5" s="8" t="s">
        <v>17</v>
      </c>
      <c r="D5" s="3">
        <v>185140370959</v>
      </c>
      <c r="E5" s="3">
        <v>177699275898.04001</v>
      </c>
      <c r="F5" s="7">
        <v>0.9598083604217913</v>
      </c>
      <c r="G5" s="3">
        <v>5691894877.3100004</v>
      </c>
      <c r="H5" s="7">
        <v>3.0743672208426606E-2</v>
      </c>
      <c r="I5" s="3">
        <v>5685570807.3100004</v>
      </c>
      <c r="J5" s="7">
        <v>3.0709513964240088E-2</v>
      </c>
    </row>
    <row r="6" spans="1:10" ht="60" x14ac:dyDescent="0.25">
      <c r="A6" s="5">
        <v>202300000000004</v>
      </c>
      <c r="B6" s="6" t="s">
        <v>18</v>
      </c>
      <c r="C6" s="8" t="s">
        <v>19</v>
      </c>
      <c r="D6" s="3">
        <v>35134693541</v>
      </c>
      <c r="E6" s="3">
        <v>11707711266</v>
      </c>
      <c r="F6" s="7">
        <v>0.33322366259827568</v>
      </c>
      <c r="G6" s="3">
        <v>2696681699</v>
      </c>
      <c r="H6" s="7">
        <v>7.675267455664983E-2</v>
      </c>
      <c r="I6" s="3">
        <v>2676481699</v>
      </c>
      <c r="J6" s="7">
        <v>7.6177744253744878E-2</v>
      </c>
    </row>
    <row r="7" spans="1:10" ht="60" x14ac:dyDescent="0.25">
      <c r="A7" s="5">
        <v>202300000000320</v>
      </c>
      <c r="B7" s="6" t="s">
        <v>20</v>
      </c>
      <c r="C7" s="8" t="s">
        <v>21</v>
      </c>
      <c r="D7" s="3">
        <v>135000000000</v>
      </c>
      <c r="E7" s="3">
        <v>23368968300.98</v>
      </c>
      <c r="F7" s="7">
        <v>0.17310346889614814</v>
      </c>
      <c r="G7" s="3">
        <v>12453872657.309999</v>
      </c>
      <c r="H7" s="7">
        <v>9.2250908572666657E-2</v>
      </c>
      <c r="I7" s="3">
        <v>12432378509.309999</v>
      </c>
      <c r="J7" s="7">
        <v>9.2091692661555549E-2</v>
      </c>
    </row>
    <row r="8" spans="1:10" ht="60" x14ac:dyDescent="0.25">
      <c r="A8" s="12">
        <v>202300000000090</v>
      </c>
      <c r="B8" s="6" t="s">
        <v>22</v>
      </c>
      <c r="C8" s="8" t="s">
        <v>23</v>
      </c>
      <c r="D8" s="3">
        <v>40000000000</v>
      </c>
      <c r="E8" s="3">
        <v>34387439694</v>
      </c>
      <c r="F8" s="7">
        <v>0.85968599234999998</v>
      </c>
      <c r="G8" s="3">
        <v>10414840039</v>
      </c>
      <c r="H8" s="7">
        <v>0.26037100097499999</v>
      </c>
      <c r="I8" s="3">
        <v>10371262539</v>
      </c>
      <c r="J8" s="7">
        <v>0.25928156347499998</v>
      </c>
    </row>
    <row r="9" spans="1:10" ht="90" x14ac:dyDescent="0.25">
      <c r="A9" s="5">
        <v>202300000000428</v>
      </c>
      <c r="B9" s="11" t="s">
        <v>24</v>
      </c>
      <c r="C9" s="8" t="s">
        <v>25</v>
      </c>
      <c r="D9" s="3">
        <v>20000000000</v>
      </c>
      <c r="E9" s="3">
        <v>14494863536.049999</v>
      </c>
      <c r="F9" s="7">
        <v>0.7247431768025</v>
      </c>
      <c r="G9" s="3">
        <v>7649214716.3900003</v>
      </c>
      <c r="H9" s="7">
        <v>0.38246073581950002</v>
      </c>
      <c r="I9" s="3">
        <v>5307496478.7799997</v>
      </c>
      <c r="J9" s="7">
        <v>0.26537482393899997</v>
      </c>
    </row>
    <row r="10" spans="1:10" ht="90" x14ac:dyDescent="0.25">
      <c r="A10" s="13">
        <v>202400000000218</v>
      </c>
      <c r="B10" s="6" t="s">
        <v>26</v>
      </c>
      <c r="C10" s="8" t="s">
        <v>27</v>
      </c>
      <c r="D10" s="3">
        <v>55000000000</v>
      </c>
      <c r="E10" s="3">
        <v>1723116132.73</v>
      </c>
      <c r="F10" s="7">
        <v>3.1329384231454545E-2</v>
      </c>
      <c r="G10" s="3">
        <v>575400479.79999995</v>
      </c>
      <c r="H10" s="7">
        <v>1.0461826905454545E-2</v>
      </c>
      <c r="I10" s="3">
        <v>575400479.79999995</v>
      </c>
      <c r="J10" s="7">
        <v>1.0461826905454545E-2</v>
      </c>
    </row>
    <row r="11" spans="1:10" ht="105" x14ac:dyDescent="0.25">
      <c r="A11" s="5">
        <v>202400000000182</v>
      </c>
      <c r="B11" s="6" t="s">
        <v>28</v>
      </c>
      <c r="C11" s="8" t="s">
        <v>29</v>
      </c>
      <c r="D11" s="3">
        <v>250000000000</v>
      </c>
      <c r="E11" s="3">
        <v>47514408998</v>
      </c>
      <c r="F11" s="7">
        <v>0.19005763599200001</v>
      </c>
      <c r="G11" s="3">
        <v>39750547067</v>
      </c>
      <c r="H11" s="7">
        <v>0.159002188268</v>
      </c>
      <c r="I11" s="3">
        <v>39717425809</v>
      </c>
      <c r="J11" s="7">
        <v>0.158869703236</v>
      </c>
    </row>
    <row r="12" spans="1:10" hidden="1" x14ac:dyDescent="0.25">
      <c r="A12" s="39" t="s">
        <v>30</v>
      </c>
      <c r="B12" s="40"/>
      <c r="C12" s="41"/>
      <c r="D12" s="3">
        <v>5452474874879</v>
      </c>
      <c r="E12" s="3">
        <v>3472151317806.9199</v>
      </c>
      <c r="F12" s="7">
        <v>0.63680280927181221</v>
      </c>
      <c r="G12" s="3">
        <v>3078370259736.7202</v>
      </c>
      <c r="H12" s="7">
        <v>0.56458219989597558</v>
      </c>
      <c r="I12" s="3">
        <v>3055030323388.8896</v>
      </c>
      <c r="J12" s="7">
        <v>0.56030158661789087</v>
      </c>
    </row>
    <row r="13" spans="1:10" hidden="1" x14ac:dyDescent="0.25">
      <c r="A13" s="42" t="s">
        <v>31</v>
      </c>
      <c r="B13" s="42"/>
      <c r="C13" s="42"/>
    </row>
    <row r="14" spans="1:10" hidden="1" x14ac:dyDescent="0.25">
      <c r="A14" s="43" t="s">
        <v>32</v>
      </c>
      <c r="B14" s="43"/>
      <c r="C14" s="43"/>
      <c r="D14" s="9"/>
      <c r="E14" s="9"/>
      <c r="F14" s="10"/>
      <c r="G14" s="9"/>
      <c r="H14" s="10"/>
      <c r="I14" s="9"/>
      <c r="J14" s="10"/>
    </row>
    <row r="15" spans="1:10" hidden="1" x14ac:dyDescent="0.25">
      <c r="A15" s="43" t="s">
        <v>33</v>
      </c>
      <c r="B15" s="43"/>
      <c r="C15" s="43"/>
      <c r="D15" s="9"/>
      <c r="E15" s="9"/>
      <c r="F15" s="10"/>
      <c r="G15" s="9"/>
      <c r="H15" s="10"/>
      <c r="I15" s="9"/>
      <c r="J15" s="10"/>
    </row>
    <row r="16" spans="1:10" hidden="1" x14ac:dyDescent="0.25">
      <c r="A16" s="44" t="s">
        <v>34</v>
      </c>
      <c r="B16" s="44"/>
      <c r="C16" s="44"/>
      <c r="D16" s="9"/>
      <c r="E16" s="9"/>
      <c r="F16" s="9"/>
      <c r="G16" s="9"/>
      <c r="H16" s="9"/>
      <c r="I16" s="9"/>
      <c r="J16" s="9"/>
    </row>
    <row r="17" spans="4:6" x14ac:dyDescent="0.25">
      <c r="F17" s="36"/>
    </row>
    <row r="18" spans="4:6" x14ac:dyDescent="0.25">
      <c r="D18" s="37">
        <f>SUBTOTAL(9,D2:D17)</f>
        <v>5452474874879</v>
      </c>
      <c r="E18" s="37">
        <f>SUBTOTAL(9,E2:E17)</f>
        <v>3472151317806.9199</v>
      </c>
    </row>
    <row r="20" spans="4:6" x14ac:dyDescent="0.25">
      <c r="E20" s="4">
        <f>E18/D18</f>
        <v>0.63680280927181221</v>
      </c>
    </row>
  </sheetData>
  <autoFilter ref="A1:J16" xr:uid="{D6F90CA5-C4D8-458E-A4B7-A286A6764BEB}">
    <filterColumn colId="2">
      <filters>
        <filter val="ACOMPAÑAMIENTO"/>
        <filter val="ECONOMIA POPULAR"/>
        <filter val="FEST (NUEVA FICHA)"/>
        <filter val="HAMBRE CERO (NUEVA FICHA)"/>
        <filter val="IRACA (NUEVA FICHA)"/>
        <filter val="RESA (2023 - 2027)"/>
      </filters>
    </filterColumn>
  </autoFilter>
  <mergeCells count="5">
    <mergeCell ref="A12:C12"/>
    <mergeCell ref="A13:C13"/>
    <mergeCell ref="A14:C14"/>
    <mergeCell ref="A15:C15"/>
    <mergeCell ref="A16:C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98579-3205-48F6-A9ED-21C24AB259B9}">
  <dimension ref="A1:E5"/>
  <sheetViews>
    <sheetView showGridLines="0" workbookViewId="0">
      <pane ySplit="1" topLeftCell="A4" activePane="bottomLeft" state="frozen"/>
      <selection pane="bottomLeft" activeCell="A6" sqref="A6"/>
    </sheetView>
  </sheetViews>
  <sheetFormatPr baseColWidth="10" defaultColWidth="9.140625" defaultRowHeight="15" x14ac:dyDescent="0.25"/>
  <cols>
    <col min="1" max="1" width="18" customWidth="1"/>
    <col min="2" max="2" width="15.42578125" customWidth="1"/>
    <col min="3" max="3" width="17.28515625" customWidth="1"/>
    <col min="4" max="4" width="21.28515625" customWidth="1"/>
    <col min="5" max="5" width="19" customWidth="1"/>
  </cols>
  <sheetData>
    <row r="1" spans="1:5" x14ac:dyDescent="0.25">
      <c r="A1" s="17" t="s">
        <v>45</v>
      </c>
      <c r="B1" s="17" t="s">
        <v>36</v>
      </c>
      <c r="C1" s="17" t="s">
        <v>37</v>
      </c>
      <c r="D1" s="17" t="s">
        <v>38</v>
      </c>
      <c r="E1" s="17" t="s">
        <v>39</v>
      </c>
    </row>
    <row r="2" spans="1:5" ht="90" customHeight="1" x14ac:dyDescent="0.25">
      <c r="A2" s="14" t="s">
        <v>68</v>
      </c>
      <c r="B2" s="15">
        <v>20</v>
      </c>
      <c r="C2" s="34" t="s">
        <v>69</v>
      </c>
      <c r="D2" s="15">
        <v>0</v>
      </c>
      <c r="E2" s="19">
        <f t="shared" ref="E2:E5" si="0">+D2/B2</f>
        <v>0</v>
      </c>
    </row>
    <row r="3" spans="1:5" ht="105.75" customHeight="1" x14ac:dyDescent="0.25">
      <c r="A3" s="14" t="s">
        <v>68</v>
      </c>
      <c r="B3" s="15">
        <v>100</v>
      </c>
      <c r="C3" s="34" t="s">
        <v>70</v>
      </c>
      <c r="D3" s="15">
        <v>0</v>
      </c>
      <c r="E3" s="19">
        <f t="shared" si="0"/>
        <v>0</v>
      </c>
    </row>
    <row r="4" spans="1:5" ht="117.75" customHeight="1" x14ac:dyDescent="0.25">
      <c r="A4" s="14" t="s">
        <v>68</v>
      </c>
      <c r="B4" s="15">
        <v>20000</v>
      </c>
      <c r="C4" s="34" t="s">
        <v>71</v>
      </c>
      <c r="D4" s="15">
        <v>0</v>
      </c>
      <c r="E4" s="19">
        <f t="shared" si="0"/>
        <v>0</v>
      </c>
    </row>
    <row r="5" spans="1:5" ht="60" x14ac:dyDescent="0.25">
      <c r="A5" s="14" t="s">
        <v>68</v>
      </c>
      <c r="B5" s="16">
        <v>12</v>
      </c>
      <c r="C5" s="34" t="s">
        <v>43</v>
      </c>
      <c r="D5" s="16">
        <v>0</v>
      </c>
      <c r="E5" s="19">
        <f t="shared" si="0"/>
        <v>0</v>
      </c>
    </row>
  </sheetData>
  <protectedRanges>
    <protectedRange sqref="A2:E5" name="AGOSTO"/>
  </protectedRange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F384D-491F-4512-A5FE-50A7A0681AF2}">
  <dimension ref="A1:E11"/>
  <sheetViews>
    <sheetView showGridLines="0" workbookViewId="0">
      <pane ySplit="1" topLeftCell="A4" activePane="bottomLeft" state="frozen"/>
      <selection pane="bottomLeft" activeCell="I4" sqref="I4"/>
    </sheetView>
  </sheetViews>
  <sheetFormatPr baseColWidth="10" defaultColWidth="9.140625" defaultRowHeight="15" x14ac:dyDescent="0.25"/>
  <cols>
    <col min="1" max="1" width="21.7109375" customWidth="1"/>
    <col min="2" max="2" width="16.5703125" customWidth="1"/>
    <col min="3" max="3" width="22.42578125" customWidth="1"/>
    <col min="4" max="4" width="14.5703125" customWidth="1"/>
    <col min="5" max="5" width="17.7109375" customWidth="1"/>
  </cols>
  <sheetData>
    <row r="1" spans="1:5" x14ac:dyDescent="0.25">
      <c r="A1" s="17" t="s">
        <v>45</v>
      </c>
      <c r="B1" s="17" t="s">
        <v>58</v>
      </c>
      <c r="C1" s="17" t="s">
        <v>37</v>
      </c>
      <c r="D1" s="17" t="s">
        <v>38</v>
      </c>
      <c r="E1" s="17" t="s">
        <v>39</v>
      </c>
    </row>
    <row r="2" spans="1:5" x14ac:dyDescent="0.25">
      <c r="A2" s="14" t="s">
        <v>72</v>
      </c>
      <c r="B2" s="15">
        <v>275</v>
      </c>
      <c r="C2" s="34" t="s">
        <v>73</v>
      </c>
      <c r="D2" s="15">
        <v>0</v>
      </c>
      <c r="E2" s="19">
        <v>0</v>
      </c>
    </row>
    <row r="3" spans="1:5" ht="30" x14ac:dyDescent="0.25">
      <c r="A3" s="14" t="s">
        <v>72</v>
      </c>
      <c r="B3" s="15">
        <v>16885</v>
      </c>
      <c r="C3" s="34" t="s">
        <v>54</v>
      </c>
      <c r="D3" s="15">
        <v>0</v>
      </c>
      <c r="E3" s="19">
        <f t="shared" ref="E3:E6" si="0">+D3/B3</f>
        <v>0</v>
      </c>
    </row>
    <row r="4" spans="1:5" x14ac:dyDescent="0.25">
      <c r="A4" s="14" t="s">
        <v>72</v>
      </c>
      <c r="B4" s="15">
        <v>16885</v>
      </c>
      <c r="C4" s="34" t="s">
        <v>57</v>
      </c>
      <c r="D4" s="15">
        <v>0</v>
      </c>
      <c r="E4" s="19">
        <f t="shared" si="0"/>
        <v>0</v>
      </c>
    </row>
    <row r="5" spans="1:5" x14ac:dyDescent="0.25">
      <c r="A5" s="14" t="s">
        <v>72</v>
      </c>
      <c r="B5" s="15">
        <v>16885</v>
      </c>
      <c r="C5" s="34" t="s">
        <v>74</v>
      </c>
      <c r="D5" s="15">
        <v>0</v>
      </c>
      <c r="E5" s="19">
        <f t="shared" si="0"/>
        <v>0</v>
      </c>
    </row>
    <row r="6" spans="1:5" ht="75" x14ac:dyDescent="0.25">
      <c r="A6" s="14" t="s">
        <v>72</v>
      </c>
      <c r="B6" s="15">
        <v>16885</v>
      </c>
      <c r="C6" s="34" t="s">
        <v>75</v>
      </c>
      <c r="D6" s="15">
        <v>0</v>
      </c>
      <c r="E6" s="19">
        <f t="shared" si="0"/>
        <v>0</v>
      </c>
    </row>
    <row r="7" spans="1:5" x14ac:dyDescent="0.25">
      <c r="A7" s="14" t="s">
        <v>72</v>
      </c>
      <c r="B7" s="15">
        <v>275</v>
      </c>
      <c r="C7" s="34" t="s">
        <v>73</v>
      </c>
      <c r="D7" s="15">
        <v>0</v>
      </c>
      <c r="E7" s="19">
        <v>0</v>
      </c>
    </row>
    <row r="8" spans="1:5" ht="30" x14ac:dyDescent="0.25">
      <c r="A8" s="14" t="s">
        <v>72</v>
      </c>
      <c r="B8" s="15">
        <v>16885</v>
      </c>
      <c r="C8" s="34" t="s">
        <v>54</v>
      </c>
      <c r="D8" s="15">
        <v>0</v>
      </c>
      <c r="E8" s="19">
        <f t="shared" ref="E8:E11" si="1">+D8/B8</f>
        <v>0</v>
      </c>
    </row>
    <row r="9" spans="1:5" x14ac:dyDescent="0.25">
      <c r="A9" s="14" t="s">
        <v>72</v>
      </c>
      <c r="B9" s="15">
        <v>16885</v>
      </c>
      <c r="C9" s="34" t="s">
        <v>57</v>
      </c>
      <c r="D9" s="15">
        <v>0</v>
      </c>
      <c r="E9" s="19">
        <f t="shared" si="1"/>
        <v>0</v>
      </c>
    </row>
    <row r="10" spans="1:5" x14ac:dyDescent="0.25">
      <c r="A10" s="14" t="s">
        <v>72</v>
      </c>
      <c r="B10" s="15">
        <v>16885</v>
      </c>
      <c r="C10" s="34" t="s">
        <v>74</v>
      </c>
      <c r="D10" s="15">
        <v>0</v>
      </c>
      <c r="E10" s="19">
        <f t="shared" si="1"/>
        <v>0</v>
      </c>
    </row>
    <row r="11" spans="1:5" ht="98.25" customHeight="1" x14ac:dyDescent="0.25">
      <c r="A11" s="14" t="s">
        <v>72</v>
      </c>
      <c r="B11" s="15">
        <v>16885</v>
      </c>
      <c r="C11" s="34" t="s">
        <v>75</v>
      </c>
      <c r="D11" s="15">
        <v>0</v>
      </c>
      <c r="E11" s="19">
        <f t="shared" si="1"/>
        <v>0</v>
      </c>
    </row>
  </sheetData>
  <protectedRanges>
    <protectedRange sqref="A7:E11" name="AGOSTO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CDCB7-3DD9-449C-82E4-831E568E8408}">
  <dimension ref="A1:E5"/>
  <sheetViews>
    <sheetView showGridLines="0" workbookViewId="0">
      <selection activeCell="A2" sqref="A2"/>
    </sheetView>
  </sheetViews>
  <sheetFormatPr baseColWidth="10" defaultColWidth="9.140625" defaultRowHeight="15" x14ac:dyDescent="0.25"/>
  <cols>
    <col min="1" max="1" width="21" customWidth="1"/>
    <col min="2" max="2" width="19.5703125" customWidth="1"/>
    <col min="3" max="3" width="26.5703125" customWidth="1"/>
    <col min="4" max="4" width="19.140625" customWidth="1"/>
    <col min="5" max="5" width="16.5703125" customWidth="1"/>
  </cols>
  <sheetData>
    <row r="1" spans="1:5" x14ac:dyDescent="0.25">
      <c r="A1" s="17" t="s">
        <v>35</v>
      </c>
      <c r="B1" s="17" t="s">
        <v>36</v>
      </c>
      <c r="C1" s="17" t="s">
        <v>37</v>
      </c>
      <c r="D1" s="17" t="s">
        <v>38</v>
      </c>
      <c r="E1" s="17" t="s">
        <v>39</v>
      </c>
    </row>
    <row r="2" spans="1:5" ht="30" x14ac:dyDescent="0.25">
      <c r="A2" s="14" t="s">
        <v>40</v>
      </c>
      <c r="B2" s="15">
        <v>24076</v>
      </c>
      <c r="C2" s="14" t="s">
        <v>41</v>
      </c>
      <c r="D2" s="15">
        <v>0</v>
      </c>
      <c r="E2" s="19">
        <f t="shared" ref="E2:E5" si="0">+D2/B2</f>
        <v>0</v>
      </c>
    </row>
    <row r="3" spans="1:5" ht="30" x14ac:dyDescent="0.25">
      <c r="A3" s="14" t="s">
        <v>40</v>
      </c>
      <c r="B3" s="15">
        <v>14500</v>
      </c>
      <c r="C3" s="14" t="s">
        <v>42</v>
      </c>
      <c r="D3" s="15">
        <v>0</v>
      </c>
      <c r="E3" s="19">
        <f t="shared" si="0"/>
        <v>0</v>
      </c>
    </row>
    <row r="4" spans="1:5" ht="30" x14ac:dyDescent="0.25">
      <c r="A4" s="14" t="s">
        <v>40</v>
      </c>
      <c r="B4" s="15">
        <v>2394</v>
      </c>
      <c r="C4" s="14" t="s">
        <v>43</v>
      </c>
      <c r="D4" s="16">
        <v>0</v>
      </c>
      <c r="E4" s="19">
        <f t="shared" si="0"/>
        <v>0</v>
      </c>
    </row>
    <row r="5" spans="1:5" ht="30" x14ac:dyDescent="0.25">
      <c r="A5" s="14" t="s">
        <v>40</v>
      </c>
      <c r="B5" s="15">
        <v>2394</v>
      </c>
      <c r="C5" s="14" t="s">
        <v>44</v>
      </c>
      <c r="D5" s="16">
        <v>0</v>
      </c>
      <c r="E5" s="19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75F12-5B41-4FC8-AF01-7A43074CF3A6}">
  <dimension ref="A1:E9"/>
  <sheetViews>
    <sheetView showGridLines="0" workbookViewId="0">
      <selection activeCell="E2" sqref="E2"/>
    </sheetView>
  </sheetViews>
  <sheetFormatPr baseColWidth="10" defaultColWidth="9.140625" defaultRowHeight="15" x14ac:dyDescent="0.25"/>
  <cols>
    <col min="1" max="1" width="18.28515625" customWidth="1"/>
    <col min="2" max="2" width="17.140625" customWidth="1"/>
    <col min="3" max="3" width="21.28515625" customWidth="1"/>
    <col min="4" max="4" width="20.5703125" customWidth="1"/>
    <col min="5" max="5" width="19.140625" customWidth="1"/>
  </cols>
  <sheetData>
    <row r="1" spans="1:5" x14ac:dyDescent="0.25">
      <c r="A1" s="17" t="s">
        <v>45</v>
      </c>
      <c r="B1" s="17" t="s">
        <v>36</v>
      </c>
      <c r="C1" s="17" t="s">
        <v>37</v>
      </c>
      <c r="D1" s="17" t="s">
        <v>38</v>
      </c>
      <c r="E1" s="17" t="s">
        <v>39</v>
      </c>
    </row>
    <row r="2" spans="1:5" ht="75" x14ac:dyDescent="0.25">
      <c r="A2" s="14" t="s">
        <v>46</v>
      </c>
      <c r="B2" s="18">
        <v>100000</v>
      </c>
      <c r="C2" s="14" t="s">
        <v>47</v>
      </c>
      <c r="D2" s="15">
        <v>5147</v>
      </c>
      <c r="E2" s="19">
        <f t="shared" ref="E2:E9" si="0">+D2/B2</f>
        <v>5.1470000000000002E-2</v>
      </c>
    </row>
    <row r="3" spans="1:5" ht="75" x14ac:dyDescent="0.25">
      <c r="A3" s="14" t="s">
        <v>46</v>
      </c>
      <c r="B3" s="18">
        <v>9574</v>
      </c>
      <c r="C3" s="14" t="s">
        <v>47</v>
      </c>
      <c r="D3" s="15">
        <v>8036</v>
      </c>
      <c r="E3" s="19">
        <f t="shared" si="0"/>
        <v>0.83935659076665969</v>
      </c>
    </row>
    <row r="4" spans="1:5" ht="75" x14ac:dyDescent="0.25">
      <c r="A4" s="14" t="s">
        <v>46</v>
      </c>
      <c r="B4" s="18">
        <v>9574</v>
      </c>
      <c r="C4" s="14" t="s">
        <v>47</v>
      </c>
      <c r="D4" s="15">
        <v>8346</v>
      </c>
      <c r="E4" s="19">
        <f t="shared" si="0"/>
        <v>0.87173595153540839</v>
      </c>
    </row>
    <row r="5" spans="1:5" ht="75" x14ac:dyDescent="0.25">
      <c r="A5" s="14" t="s">
        <v>46</v>
      </c>
      <c r="B5" s="18">
        <v>9574</v>
      </c>
      <c r="C5" s="14" t="s">
        <v>47</v>
      </c>
      <c r="D5" s="15">
        <v>10967</v>
      </c>
      <c r="E5" s="19">
        <f t="shared" si="0"/>
        <v>1.1454982243576353</v>
      </c>
    </row>
    <row r="6" spans="1:5" ht="75" x14ac:dyDescent="0.25">
      <c r="A6" s="14" t="s">
        <v>46</v>
      </c>
      <c r="B6" s="18">
        <v>9574</v>
      </c>
      <c r="C6" s="14" t="s">
        <v>47</v>
      </c>
      <c r="D6" s="15">
        <v>14225</v>
      </c>
      <c r="E6" s="19">
        <f t="shared" si="0"/>
        <v>1.4857948610820972</v>
      </c>
    </row>
    <row r="7" spans="1:5" ht="75" x14ac:dyDescent="0.25">
      <c r="A7" s="14" t="s">
        <v>46</v>
      </c>
      <c r="B7" s="18">
        <v>9574</v>
      </c>
      <c r="C7" s="14" t="s">
        <v>47</v>
      </c>
      <c r="D7" s="15">
        <v>17362</v>
      </c>
      <c r="E7" s="19">
        <f t="shared" si="0"/>
        <v>1.8134531021516607</v>
      </c>
    </row>
    <row r="8" spans="1:5" ht="75" x14ac:dyDescent="0.25">
      <c r="A8" s="14" t="s">
        <v>46</v>
      </c>
      <c r="B8" s="18">
        <v>9574</v>
      </c>
      <c r="C8" s="14" t="s">
        <v>47</v>
      </c>
      <c r="D8" s="15">
        <v>19752</v>
      </c>
      <c r="E8" s="19">
        <f t="shared" si="0"/>
        <v>2.0630875287236266</v>
      </c>
    </row>
    <row r="9" spans="1:5" ht="75" x14ac:dyDescent="0.25">
      <c r="A9" s="14" t="s">
        <v>46</v>
      </c>
      <c r="B9" s="18">
        <v>9574</v>
      </c>
      <c r="C9" s="14" t="s">
        <v>47</v>
      </c>
      <c r="D9" s="15">
        <v>19752</v>
      </c>
      <c r="E9" s="19">
        <f t="shared" si="0"/>
        <v>2.0630875287236266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9D271-1582-4639-8857-A763D8F8EEB8}">
  <dimension ref="A1:D5"/>
  <sheetViews>
    <sheetView showGridLines="0" workbookViewId="0">
      <selection activeCell="B3" sqref="B3"/>
    </sheetView>
  </sheetViews>
  <sheetFormatPr baseColWidth="10" defaultColWidth="9.140625" defaultRowHeight="15" x14ac:dyDescent="0.25"/>
  <cols>
    <col min="1" max="1" width="22.7109375" bestFit="1" customWidth="1"/>
    <col min="2" max="2" width="12.5703125" customWidth="1"/>
    <col min="3" max="3" width="17.42578125" customWidth="1"/>
    <col min="4" max="4" width="24.140625" customWidth="1"/>
  </cols>
  <sheetData>
    <row r="1" spans="1:4" x14ac:dyDescent="0.25">
      <c r="A1" s="20" t="s">
        <v>2</v>
      </c>
      <c r="B1" s="20" t="s">
        <v>48</v>
      </c>
      <c r="C1" s="17" t="s">
        <v>38</v>
      </c>
      <c r="D1" s="17" t="s">
        <v>39</v>
      </c>
    </row>
    <row r="2" spans="1:4" x14ac:dyDescent="0.25">
      <c r="A2" s="6" t="s">
        <v>49</v>
      </c>
      <c r="B2" s="21">
        <v>700000</v>
      </c>
      <c r="C2" s="21">
        <v>729288</v>
      </c>
      <c r="D2" s="22">
        <f>C2/B2</f>
        <v>1.0418400000000001</v>
      </c>
    </row>
    <row r="3" spans="1:4" x14ac:dyDescent="0.25">
      <c r="A3" s="1" t="s">
        <v>50</v>
      </c>
      <c r="B3" s="21">
        <v>208072</v>
      </c>
      <c r="C3" s="21">
        <v>10966</v>
      </c>
      <c r="D3" s="22">
        <f>C3/B3</f>
        <v>5.2702910530970051E-2</v>
      </c>
    </row>
    <row r="4" spans="1:4" x14ac:dyDescent="0.25">
      <c r="A4" s="1" t="s">
        <v>51</v>
      </c>
      <c r="B4" s="21">
        <v>1727334</v>
      </c>
      <c r="C4" s="21">
        <v>1690472</v>
      </c>
      <c r="D4" s="22">
        <f>C4/B4</f>
        <v>0.97865959912790457</v>
      </c>
    </row>
    <row r="5" spans="1:4" x14ac:dyDescent="0.25">
      <c r="A5" s="1" t="s">
        <v>52</v>
      </c>
      <c r="B5" s="21">
        <v>700000</v>
      </c>
      <c r="C5" s="21">
        <v>699483</v>
      </c>
      <c r="D5" s="22">
        <f>C5/B5</f>
        <v>0.99926142857142852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791D7-16F5-4054-BC8C-6F7756D90E9C}">
  <dimension ref="A1:E6"/>
  <sheetViews>
    <sheetView showGridLines="0" workbookViewId="0"/>
  </sheetViews>
  <sheetFormatPr baseColWidth="10" defaultColWidth="9.140625" defaultRowHeight="15" x14ac:dyDescent="0.25"/>
  <cols>
    <col min="1" max="1" width="24.7109375" customWidth="1"/>
    <col min="2" max="2" width="16.5703125" customWidth="1"/>
    <col min="3" max="3" width="26.42578125" customWidth="1"/>
    <col min="4" max="4" width="17.7109375" customWidth="1"/>
    <col min="5" max="5" width="20" customWidth="1"/>
  </cols>
  <sheetData>
    <row r="1" spans="1:5" x14ac:dyDescent="0.25">
      <c r="A1" s="17" t="s">
        <v>45</v>
      </c>
      <c r="B1" s="23" t="s">
        <v>36</v>
      </c>
      <c r="C1" s="24" t="s">
        <v>37</v>
      </c>
      <c r="D1" s="17" t="s">
        <v>38</v>
      </c>
      <c r="E1" s="17" t="s">
        <v>39</v>
      </c>
    </row>
    <row r="2" spans="1:5" ht="30" x14ac:dyDescent="0.25">
      <c r="A2" s="14" t="s">
        <v>53</v>
      </c>
      <c r="B2" s="18">
        <v>29560</v>
      </c>
      <c r="C2" s="25" t="s">
        <v>54</v>
      </c>
      <c r="D2" s="15">
        <v>0</v>
      </c>
      <c r="E2" s="19">
        <f t="shared" ref="E2:E6" si="0">+D2/B2</f>
        <v>0</v>
      </c>
    </row>
    <row r="3" spans="1:5" ht="30" x14ac:dyDescent="0.25">
      <c r="A3" s="14" t="s">
        <v>53</v>
      </c>
      <c r="B3" s="18">
        <v>29650</v>
      </c>
      <c r="C3" s="14" t="s">
        <v>55</v>
      </c>
      <c r="D3" s="15">
        <v>0</v>
      </c>
      <c r="E3" s="19">
        <f t="shared" si="0"/>
        <v>0</v>
      </c>
    </row>
    <row r="4" spans="1:5" ht="75" x14ac:dyDescent="0.25">
      <c r="A4" s="14" t="s">
        <v>53</v>
      </c>
      <c r="B4" s="18">
        <v>29560</v>
      </c>
      <c r="C4" s="14" t="s">
        <v>56</v>
      </c>
      <c r="D4" s="16">
        <v>0</v>
      </c>
      <c r="E4" s="19">
        <f>+D4/B4</f>
        <v>0</v>
      </c>
    </row>
    <row r="5" spans="1:5" ht="49.5" customHeight="1" x14ac:dyDescent="0.25">
      <c r="A5" s="14" t="s">
        <v>53</v>
      </c>
      <c r="B5" s="18">
        <v>29650</v>
      </c>
      <c r="C5" s="14" t="s">
        <v>57</v>
      </c>
      <c r="D5" s="16">
        <v>0</v>
      </c>
      <c r="E5" s="19">
        <f t="shared" si="0"/>
        <v>0</v>
      </c>
    </row>
    <row r="6" spans="1:5" ht="30" x14ac:dyDescent="0.25">
      <c r="A6" s="14" t="s">
        <v>53</v>
      </c>
      <c r="B6" s="18">
        <v>29650</v>
      </c>
      <c r="C6" s="14" t="s">
        <v>42</v>
      </c>
      <c r="D6" s="16">
        <v>0</v>
      </c>
      <c r="E6" s="19">
        <f t="shared" si="0"/>
        <v>0</v>
      </c>
    </row>
  </sheetData>
  <protectedRanges>
    <protectedRange sqref="A2:E6" name="AGOSTO_2"/>
  </protectedRange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047FA-978D-4C40-8A12-31630B68DCAD}">
  <dimension ref="A1:E2"/>
  <sheetViews>
    <sheetView showGridLines="0" workbookViewId="0">
      <selection activeCell="B3" sqref="B3"/>
    </sheetView>
  </sheetViews>
  <sheetFormatPr baseColWidth="10" defaultColWidth="9.140625" defaultRowHeight="15" x14ac:dyDescent="0.25"/>
  <cols>
    <col min="1" max="1" width="24.7109375" customWidth="1"/>
    <col min="2" max="2" width="16.7109375" customWidth="1"/>
    <col min="3" max="3" width="21.7109375" customWidth="1"/>
    <col min="4" max="4" width="17.7109375" customWidth="1"/>
    <col min="5" max="5" width="17.140625" customWidth="1"/>
  </cols>
  <sheetData>
    <row r="1" spans="1:5" x14ac:dyDescent="0.25">
      <c r="A1" s="17" t="s">
        <v>45</v>
      </c>
      <c r="B1" s="17" t="s">
        <v>58</v>
      </c>
      <c r="C1" s="17" t="s">
        <v>37</v>
      </c>
      <c r="D1" s="29" t="s">
        <v>38</v>
      </c>
      <c r="E1" s="17" t="s">
        <v>39</v>
      </c>
    </row>
    <row r="2" spans="1:5" ht="30" x14ac:dyDescent="0.25">
      <c r="A2" s="6" t="s">
        <v>59</v>
      </c>
      <c r="B2" s="3">
        <v>15100463</v>
      </c>
      <c r="C2" s="27" t="s">
        <v>60</v>
      </c>
      <c r="D2" s="3">
        <v>24471654</v>
      </c>
      <c r="E2" s="35">
        <f>D2/B2</f>
        <v>1.620589646820763</v>
      </c>
    </row>
  </sheetData>
  <protectedRanges>
    <protectedRange sqref="A2:E2" name="AGOSTO_2"/>
  </protectedRange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AE577-3486-4880-9D12-75CBB1215FCE}">
  <dimension ref="A1:E4"/>
  <sheetViews>
    <sheetView showGridLines="0" workbookViewId="0">
      <selection activeCell="C3" sqref="C3"/>
    </sheetView>
  </sheetViews>
  <sheetFormatPr baseColWidth="10" defaultColWidth="9.140625" defaultRowHeight="15" x14ac:dyDescent="0.25"/>
  <cols>
    <col min="1" max="1" width="22.28515625" customWidth="1"/>
    <col min="2" max="2" width="18.140625" customWidth="1"/>
    <col min="3" max="3" width="22.28515625" customWidth="1"/>
    <col min="4" max="4" width="13.28515625" customWidth="1"/>
    <col min="5" max="5" width="18.85546875" customWidth="1"/>
  </cols>
  <sheetData>
    <row r="1" spans="1:5" x14ac:dyDescent="0.25">
      <c r="A1" s="20" t="s">
        <v>45</v>
      </c>
      <c r="B1" s="20" t="s">
        <v>36</v>
      </c>
      <c r="C1" s="20" t="s">
        <v>37</v>
      </c>
      <c r="D1" s="20" t="s">
        <v>38</v>
      </c>
      <c r="E1" s="20" t="s">
        <v>39</v>
      </c>
    </row>
    <row r="2" spans="1:5" ht="31.5" x14ac:dyDescent="0.25">
      <c r="A2" s="6" t="s">
        <v>61</v>
      </c>
      <c r="B2" s="30">
        <v>0</v>
      </c>
      <c r="C2" s="31" t="s">
        <v>62</v>
      </c>
      <c r="D2" s="3">
        <v>0</v>
      </c>
      <c r="E2" s="28">
        <v>0</v>
      </c>
    </row>
    <row r="3" spans="1:5" ht="30" x14ac:dyDescent="0.25">
      <c r="A3" s="6" t="s">
        <v>61</v>
      </c>
      <c r="B3" s="32">
        <v>110</v>
      </c>
      <c r="C3" s="31" t="s">
        <v>63</v>
      </c>
      <c r="D3" s="3">
        <v>13</v>
      </c>
      <c r="E3" s="28">
        <f t="shared" ref="E3" si="0">+D3/B3</f>
        <v>0.11818181818181818</v>
      </c>
    </row>
    <row r="4" spans="1:5" ht="63" x14ac:dyDescent="0.25">
      <c r="A4" s="6" t="s">
        <v>61</v>
      </c>
      <c r="B4" s="32">
        <v>348</v>
      </c>
      <c r="C4" s="31" t="s">
        <v>64</v>
      </c>
      <c r="D4" s="33">
        <v>314</v>
      </c>
      <c r="E4" s="28">
        <f>+D4/B4</f>
        <v>0.9022988505747126</v>
      </c>
    </row>
  </sheetData>
  <protectedRanges>
    <protectedRange sqref="A2:E4" name="AGOSTO_1"/>
  </protectedRange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31026-37EF-4678-9966-76071B2E31B5}">
  <dimension ref="A1:E5"/>
  <sheetViews>
    <sheetView showGridLines="0" workbookViewId="0">
      <selection activeCell="B4" sqref="B4"/>
    </sheetView>
  </sheetViews>
  <sheetFormatPr baseColWidth="10" defaultColWidth="9.140625" defaultRowHeight="15" x14ac:dyDescent="0.25"/>
  <cols>
    <col min="1" max="1" width="12.140625" customWidth="1"/>
    <col min="2" max="2" width="21.42578125" customWidth="1"/>
    <col min="3" max="3" width="20.28515625" customWidth="1"/>
    <col min="4" max="4" width="16.28515625" customWidth="1"/>
    <col min="5" max="5" width="17.42578125" customWidth="1"/>
    <col min="6" max="6" width="17" customWidth="1"/>
  </cols>
  <sheetData>
    <row r="1" spans="1:5" x14ac:dyDescent="0.25">
      <c r="A1" s="17" t="s">
        <v>45</v>
      </c>
      <c r="B1" s="17" t="s">
        <v>36</v>
      </c>
      <c r="C1" s="17" t="s">
        <v>37</v>
      </c>
      <c r="D1" s="17" t="s">
        <v>38</v>
      </c>
      <c r="E1" s="17" t="s">
        <v>39</v>
      </c>
    </row>
    <row r="2" spans="1:5" ht="60" x14ac:dyDescent="0.25">
      <c r="A2" s="14" t="s">
        <v>65</v>
      </c>
      <c r="B2" s="15">
        <v>11</v>
      </c>
      <c r="C2" s="34" t="s">
        <v>66</v>
      </c>
      <c r="D2" s="15">
        <v>0</v>
      </c>
      <c r="E2" s="19">
        <f t="shared" ref="E2:E5" si="0">+D2/B2</f>
        <v>0</v>
      </c>
    </row>
    <row r="3" spans="1:5" ht="30" x14ac:dyDescent="0.25">
      <c r="A3" s="14" t="s">
        <v>65</v>
      </c>
      <c r="B3" s="15">
        <v>8100</v>
      </c>
      <c r="C3" s="34" t="s">
        <v>54</v>
      </c>
      <c r="D3" s="15">
        <v>0</v>
      </c>
      <c r="E3" s="19">
        <f t="shared" si="0"/>
        <v>0</v>
      </c>
    </row>
    <row r="4" spans="1:5" ht="60" x14ac:dyDescent="0.25">
      <c r="A4" s="14" t="s">
        <v>65</v>
      </c>
      <c r="B4" s="15">
        <v>8100</v>
      </c>
      <c r="C4" s="34" t="s">
        <v>42</v>
      </c>
      <c r="D4" s="16">
        <v>0</v>
      </c>
      <c r="E4" s="19">
        <f t="shared" si="0"/>
        <v>0</v>
      </c>
    </row>
    <row r="5" spans="1:5" ht="30" x14ac:dyDescent="0.25">
      <c r="A5" s="14" t="s">
        <v>65</v>
      </c>
      <c r="B5" s="15">
        <v>8100</v>
      </c>
      <c r="C5" s="34" t="s">
        <v>54</v>
      </c>
      <c r="D5" s="15">
        <v>0</v>
      </c>
      <c r="E5" s="19">
        <f t="shared" si="0"/>
        <v>0</v>
      </c>
    </row>
  </sheetData>
  <protectedRanges>
    <protectedRange sqref="A5:E5" name="AGOSTO_1"/>
  </protectedRange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4B96E-4D86-4346-A15E-53D00C9AA30E}">
  <dimension ref="A1:E2"/>
  <sheetViews>
    <sheetView showGridLines="0" workbookViewId="0">
      <selection activeCell="C2" sqref="C2"/>
    </sheetView>
  </sheetViews>
  <sheetFormatPr baseColWidth="10" defaultColWidth="9.140625" defaultRowHeight="15" x14ac:dyDescent="0.25"/>
  <cols>
    <col min="1" max="1" width="20.85546875" customWidth="1"/>
    <col min="2" max="2" width="18.140625" customWidth="1"/>
    <col min="3" max="3" width="19.42578125" customWidth="1"/>
    <col min="4" max="4" width="19.28515625" customWidth="1"/>
    <col min="5" max="5" width="24.85546875" customWidth="1"/>
  </cols>
  <sheetData>
    <row r="1" spans="1:5" x14ac:dyDescent="0.25">
      <c r="A1" s="17" t="s">
        <v>45</v>
      </c>
      <c r="B1" s="17" t="s">
        <v>58</v>
      </c>
      <c r="C1" s="17" t="s">
        <v>37</v>
      </c>
      <c r="D1" s="17" t="s">
        <v>38</v>
      </c>
      <c r="E1" s="17" t="s">
        <v>39</v>
      </c>
    </row>
    <row r="2" spans="1:5" ht="45" x14ac:dyDescent="0.25">
      <c r="A2" s="6" t="s">
        <v>67</v>
      </c>
      <c r="B2" s="26">
        <v>825632</v>
      </c>
      <c r="C2" s="27" t="s">
        <v>55</v>
      </c>
      <c r="D2" s="26">
        <v>241298</v>
      </c>
      <c r="E2" s="28">
        <f>D2/B2</f>
        <v>0.29225853649083366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7237fc-97b0-4cfc-99ba-598ccd55c640" xsi:nil="true"/>
    <lcf76f155ced4ddcb4097134ff3c332f xmlns="363ef030-d81c-45c8-b878-838d1be0400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D0B4F0437A1C489945AB42022B1F3B" ma:contentTypeVersion="18" ma:contentTypeDescription="Crear nuevo documento." ma:contentTypeScope="" ma:versionID="8065dd4dc7600c43bf05fe0292ccad12">
  <xsd:schema xmlns:xsd="http://www.w3.org/2001/XMLSchema" xmlns:xs="http://www.w3.org/2001/XMLSchema" xmlns:p="http://schemas.microsoft.com/office/2006/metadata/properties" xmlns:ns2="363ef030-d81c-45c8-b878-838d1be0400a" xmlns:ns3="df7237fc-97b0-4cfc-99ba-598ccd55c640" targetNamespace="http://schemas.microsoft.com/office/2006/metadata/properties" ma:root="true" ma:fieldsID="dc21020dc4aad0fadc8edf5bcd6174a3" ns2:_="" ns3:_="">
    <xsd:import namespace="363ef030-d81c-45c8-b878-838d1be0400a"/>
    <xsd:import namespace="df7237fc-97b0-4cfc-99ba-598ccd55c6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ef030-d81c-45c8-b878-838d1be040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f388a7e-4936-41a6-adbd-0baeef96c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237fc-97b0-4cfc-99ba-598ccd55c64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222a148-2cc5-4efb-8fa5-aeec49306fe5}" ma:internalName="TaxCatchAll" ma:showField="CatchAllData" ma:web="df7237fc-97b0-4cfc-99ba-598ccd55c6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4ACDC7-3F6F-4E38-B21B-8BD7AB334A6C}">
  <ds:schemaRefs>
    <ds:schemaRef ds:uri="http://schemas.microsoft.com/office/2006/metadata/properties"/>
    <ds:schemaRef ds:uri="http://schemas.microsoft.com/office/infopath/2007/PartnerControls"/>
    <ds:schemaRef ds:uri="df7237fc-97b0-4cfc-99ba-598ccd55c640"/>
    <ds:schemaRef ds:uri="363ef030-d81c-45c8-b878-838d1be0400a"/>
  </ds:schemaRefs>
</ds:datastoreItem>
</file>

<file path=customXml/itemProps2.xml><?xml version="1.0" encoding="utf-8"?>
<ds:datastoreItem xmlns:ds="http://schemas.openxmlformats.org/officeDocument/2006/customXml" ds:itemID="{189C8B12-528A-4864-A6CD-CCA91E3940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3ef030-d81c-45c8-b878-838d1be0400a"/>
    <ds:schemaRef ds:uri="df7237fc-97b0-4cfc-99ba-598ccd55c6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A21BCE-E4F4-4140-9B44-49179740EC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EJECUCION PRESUPUESTAL </vt:lpstr>
      <vt:lpstr>AVANCE META PROGRAMA-IRACA</vt:lpstr>
      <vt:lpstr>AVANCE META JOVENEZ EN PAZ</vt:lpstr>
      <vt:lpstr>AVANCE META DTM</vt:lpstr>
      <vt:lpstr>AVANCE META FEST</vt:lpstr>
      <vt:lpstr>Avance meta CAC</vt:lpstr>
      <vt:lpstr>AVANCE META DIH</vt:lpstr>
      <vt:lpstr>AVANCE META ReSA</vt:lpstr>
      <vt:lpstr>AVANCE META DAFC.</vt:lpstr>
      <vt:lpstr>AVANCE META HAMBRE CERO</vt:lpstr>
      <vt:lpstr>AVANCE META ECONOMIA POPULAR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Cesar Restrepo Villa</dc:creator>
  <cp:keywords/>
  <dc:description/>
  <cp:lastModifiedBy>sandra reyes</cp:lastModifiedBy>
  <cp:revision/>
  <dcterms:created xsi:type="dcterms:W3CDTF">2025-09-19T19:43:20Z</dcterms:created>
  <dcterms:modified xsi:type="dcterms:W3CDTF">2025-10-21T19:17:57Z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0x010100E8D0B4F0437A1C489945AB42022B1F3B</vt:lpwstr>
  </property>
  <property fmtid="{D5CDD505-2E9C-101B-9397-08002B2CF9AE}" pid="3" name="MediaServiceImageTags">
    <vt:lpwstr/>
  </property>
</Properties>
</file>